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/>
  <xr:revisionPtr revIDLastSave="74" documentId="8_{47CCA5A7-7045-4E0B-99A2-A89DCDF1DA91}" xr6:coauthVersionLast="47" xr6:coauthVersionMax="47" xr10:uidLastSave="{B18BE354-277E-48E1-8501-472EDFD801F7}"/>
  <bookViews>
    <workbookView xWindow="-110" yWindow="-110" windowWidth="19420" windowHeight="10300" xr2:uid="{00000000-000D-0000-FFFF-FFFF00000000}"/>
  </bookViews>
  <sheets>
    <sheet name="Asset list" sheetId="1" r:id="rId1"/>
    <sheet name="Sheet2" sheetId="2" r:id="rId2"/>
    <sheet name="Sheet3" sheetId="3" r:id="rId3"/>
  </sheets>
  <definedNames>
    <definedName name="_xlnm.Print_Area" localSheetId="0">'Asset list'!$A$1:$J$71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4" i="1" l="1"/>
  <c r="D45" i="1"/>
  <c r="D46" i="1"/>
  <c r="D47" i="1"/>
  <c r="D48" i="1"/>
  <c r="D49" i="1"/>
  <c r="D52" i="1"/>
  <c r="D53" i="1"/>
  <c r="D54" i="1"/>
  <c r="D55" i="1"/>
  <c r="D56" i="1"/>
  <c r="D57" i="1"/>
  <c r="D59" i="1"/>
  <c r="D60" i="1"/>
  <c r="D63" i="1"/>
  <c r="D64" i="1"/>
  <c r="D65" i="1"/>
  <c r="D44" i="1"/>
  <c r="D40" i="1"/>
  <c r="D39" i="1"/>
  <c r="D34" i="1"/>
  <c r="D35" i="1"/>
  <c r="D36" i="1"/>
  <c r="D33" i="1"/>
  <c r="D30" i="1"/>
  <c r="D27" i="1"/>
  <c r="D28" i="1"/>
  <c r="D29" i="1"/>
  <c r="D26" i="1"/>
  <c r="D25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8" i="1"/>
  <c r="D7" i="1"/>
  <c r="D6" i="1"/>
  <c r="E54" i="1"/>
  <c r="E6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E66" authorId="0" shapeId="0" xr:uid="{1198806D-DAFB-49DA-9C9C-1437809C831A}">
      <text>
        <r>
          <rPr>
            <b/>
            <sz val="9"/>
            <color rgb="FF000000"/>
            <rFont val="Tahoma"/>
            <family val="2"/>
          </rPr>
          <t>Author: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does not get included in the audit </t>
        </r>
      </text>
    </comment>
  </commentList>
</comments>
</file>

<file path=xl/sharedStrings.xml><?xml version="1.0" encoding="utf-8"?>
<sst xmlns="http://schemas.openxmlformats.org/spreadsheetml/2006/main" count="89" uniqueCount="82">
  <si>
    <t>Date of Asset</t>
  </si>
  <si>
    <t>Play Area and Equipment</t>
  </si>
  <si>
    <t>Litter bin</t>
  </si>
  <si>
    <t>Garrick Field Fixtures</t>
  </si>
  <si>
    <t>Benches x 2</t>
  </si>
  <si>
    <t>Litter bins x 2</t>
  </si>
  <si>
    <t>Bench</t>
  </si>
  <si>
    <t xml:space="preserve">Pond </t>
  </si>
  <si>
    <t>Pond Warning Sign</t>
  </si>
  <si>
    <t>Bus Shelter</t>
  </si>
  <si>
    <t>Village Fixtures</t>
  </si>
  <si>
    <t>Dog Fouling Signs x 2</t>
  </si>
  <si>
    <t xml:space="preserve">Garrick Field - Freehold Land </t>
  </si>
  <si>
    <t>Football Pavilion</t>
  </si>
  <si>
    <t>Mail Box - Village Hall</t>
  </si>
  <si>
    <t>Whale Springer</t>
  </si>
  <si>
    <t>Bird Springer</t>
  </si>
  <si>
    <t>Basketball Goal</t>
  </si>
  <si>
    <t>Litter Pick Equipment</t>
  </si>
  <si>
    <t>Pond Life saving aid</t>
  </si>
  <si>
    <t>Laptop</t>
  </si>
  <si>
    <t>Condition in Feb 2025</t>
  </si>
  <si>
    <t>Steps repaired 2024, structurally ok but needs cosmetic work.</t>
  </si>
  <si>
    <t>Middle swings on each side removed for safety, needs redecoration, swing seats and chains need inspecting/replacement, hangers need checking and relocating equally on top rail.</t>
  </si>
  <si>
    <t>Fixed to fence</t>
  </si>
  <si>
    <t>Next to bench on field</t>
  </si>
  <si>
    <t>Litter bin x2</t>
  </si>
  <si>
    <t>Signs of deterioration, ongoing repairs, needs cosmetic work</t>
  </si>
  <si>
    <t xml:space="preserve">Ongoing repairs as required, showing signs of age, </t>
  </si>
  <si>
    <t>Repainted 2024, steps repalced. Deck needs replacing</t>
  </si>
  <si>
    <t>Good condition</t>
  </si>
  <si>
    <t>Needs a clean and wood decoration/treatment</t>
  </si>
  <si>
    <t>Backboard needs clean and repairs, hardstanding required</t>
  </si>
  <si>
    <t>Field Gate on Loke</t>
  </si>
  <si>
    <t>Renewed 2024</t>
  </si>
  <si>
    <t>2 new benches, recycled material</t>
  </si>
  <si>
    <t>Refurbished 2023</t>
  </si>
  <si>
    <t>In Loke</t>
  </si>
  <si>
    <t>Around field</t>
  </si>
  <si>
    <t>Run by YFC</t>
  </si>
  <si>
    <t>New portable junior goals</t>
  </si>
  <si>
    <t>New litter bin</t>
  </si>
  <si>
    <t>Good condition - used under and around play equipment</t>
  </si>
  <si>
    <t>Gates and Fence, extended Oct '19</t>
  </si>
  <si>
    <t>Hardwood bench at side of VH field</t>
  </si>
  <si>
    <t>Purchase Price / Value</t>
  </si>
  <si>
    <t>New pair without wheels in 2023</t>
  </si>
  <si>
    <t>Single goal set moved from Garrick in 2023</t>
  </si>
  <si>
    <t>Poor condition, due to be replaced 2025</t>
  </si>
  <si>
    <t>Part of pond project 2024, Glasdon Elwood</t>
  </si>
  <si>
    <t>Part of pond project 2024, Glasdon Topsy Jubilee</t>
  </si>
  <si>
    <t>remade by Mens' Shed 2020?</t>
  </si>
  <si>
    <t>Yelverton Village sign - located opposite Pond</t>
  </si>
  <si>
    <t>Notice Board at Village Hal</t>
  </si>
  <si>
    <t>Notice Board at Pond Farm</t>
  </si>
  <si>
    <t>Notice Board on Mill Road</t>
  </si>
  <si>
    <t>Dog Waste Bins</t>
  </si>
  <si>
    <t>Village Hall</t>
  </si>
  <si>
    <t>Garrick Field nr pavillion</t>
  </si>
  <si>
    <t>Dranes Lane</t>
  </si>
  <si>
    <t>Mill Road</t>
  </si>
  <si>
    <t>Garrick Field far corner</t>
  </si>
  <si>
    <t>Wheel Road</t>
  </si>
  <si>
    <t>Pond</t>
  </si>
  <si>
    <t>New Dog fouling Signs</t>
  </si>
  <si>
    <t>SAM2 speed camera and batteries</t>
  </si>
  <si>
    <t>Convex Safety Mirror - Wheel Road</t>
  </si>
  <si>
    <t>Chain saw and associated safety equipment</t>
  </si>
  <si>
    <t>Alpington with Yelverton Parish Council Asset Register</t>
  </si>
  <si>
    <t>Description</t>
  </si>
  <si>
    <t xml:space="preserve">Age (years) as at  </t>
  </si>
  <si>
    <t>Miscellaneous</t>
  </si>
  <si>
    <t>Wooden Fort (steps each end)</t>
  </si>
  <si>
    <t>Timber framed Slide with steps</t>
  </si>
  <si>
    <t>Steel Swing Set</t>
  </si>
  <si>
    <t>Wooden Tower (rope net and climbing rope on side)</t>
  </si>
  <si>
    <t>Birds Nest Swing with wooden frame</t>
  </si>
  <si>
    <t>Blue Recycled PlasticBench</t>
  </si>
  <si>
    <t>Rainbow recycled plastic bench</t>
  </si>
  <si>
    <t>Recycled plastic Picnic Bench</t>
  </si>
  <si>
    <t>Safagrass matting</t>
  </si>
  <si>
    <t>Glasdon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</si>
</sst>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£&quot;* #,##0.00_);_(&quot;£&quot;* \(#,##0.00\);_(&quot;£&quot;* &quot;-&quot;??_);_(@_)"/>
    <numFmt numFmtId="165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u/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horizontal="center" vertical="top"/>
    </xf>
    <xf numFmtId="17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center" vertical="top"/>
    </xf>
    <xf numFmtId="165" fontId="0" fillId="0" borderId="0" xfId="1" applyNumberFormat="1" applyFont="1" applyAlignment="1">
      <alignment horizontal="center" vertical="top"/>
    </xf>
    <xf numFmtId="165" fontId="0" fillId="0" borderId="0" xfId="1" applyNumberFormat="1" applyFont="1" applyFill="1" applyAlignment="1">
      <alignment horizontal="center" vertical="top"/>
    </xf>
    <xf numFmtId="0" fontId="5" fillId="0" borderId="0" xfId="0" applyFont="1" applyAlignment="1">
      <alignment horizontal="center" vertical="top"/>
    </xf>
    <xf numFmtId="165" fontId="0" fillId="0" borderId="0" xfId="0" applyNumberForma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/>
    </xf>
    <xf numFmtId="4" fontId="0" fillId="0" borderId="0" xfId="0" applyNumberFormat="1" applyAlignment="1">
      <alignment horizontal="left" vertical="top"/>
    </xf>
    <xf numFmtId="165" fontId="0" fillId="0" borderId="0" xfId="1" applyNumberFormat="1" applyFont="1" applyAlignment="1">
      <alignment horizontal="left" vertical="top"/>
    </xf>
    <xf numFmtId="43" fontId="0" fillId="0" borderId="0" xfId="0" applyNumberFormat="1" applyAlignment="1">
      <alignment horizontal="left" vertical="top"/>
    </xf>
    <xf numFmtId="165" fontId="0" fillId="0" borderId="0" xfId="1" applyNumberFormat="1" applyFont="1" applyFill="1" applyAlignment="1">
      <alignment horizontal="left" vertical="top"/>
    </xf>
    <xf numFmtId="0" fontId="4" fillId="0" borderId="0" xfId="0" applyFont="1" applyAlignment="1">
      <alignment horizontal="left" vertical="top" wrapText="1"/>
    </xf>
    <xf numFmtId="16" fontId="0" fillId="0" borderId="0" xfId="0" applyNumberFormat="1" applyAlignment="1">
      <alignment horizontal="left" vertical="top" wrapText="1"/>
    </xf>
    <xf numFmtId="165" fontId="0" fillId="0" borderId="0" xfId="0" applyNumberFormat="1" applyAlignment="1">
      <alignment horizontal="left" vertical="top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indent="2"/>
    </xf>
    <xf numFmtId="0" fontId="0" fillId="0" borderId="0" xfId="0" applyAlignment="1">
      <alignment horizontal="left" vertical="top" indent="2"/>
    </xf>
    <xf numFmtId="0" fontId="10" fillId="0" borderId="0" xfId="0" applyFont="1" applyAlignment="1">
      <alignment horizontal="left" vertical="top"/>
    </xf>
    <xf numFmtId="14" fontId="6" fillId="0" borderId="3" xfId="0" applyNumberFormat="1" applyFont="1" applyBorder="1" applyAlignment="1">
      <alignment horizontal="center" vertical="top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top"/>
    </xf>
    <xf numFmtId="0" fontId="2" fillId="0" borderId="2" xfId="0" applyFont="1" applyBorder="1" applyAlignment="1">
      <alignment horizontal="center" wrapText="1"/>
    </xf>
    <xf numFmtId="14" fontId="8" fillId="0" borderId="0" xfId="0" applyNumberFormat="1" applyFont="1" applyAlignment="1">
      <alignment horizontal="left" vertical="top"/>
    </xf>
    <xf numFmtId="164" fontId="6" fillId="0" borderId="1" xfId="2" applyFont="1" applyBorder="1" applyAlignment="1">
      <alignment horizontal="center" vertical="top"/>
    </xf>
    <xf numFmtId="3" fontId="0" fillId="0" borderId="0" xfId="0" applyNumberFormat="1" applyAlignment="1">
      <alignment horizontal="center" vertical="top"/>
    </xf>
    <xf numFmtId="4" fontId="0" fillId="2" borderId="0" xfId="0" applyNumberForma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"/>
  <sheetViews>
    <sheetView tabSelected="1" zoomScale="98" zoomScaleNormal="98" workbookViewId="0">
      <selection activeCell="A33" sqref="A33:XFD34"/>
    </sheetView>
  </sheetViews>
  <sheetFormatPr defaultColWidth="8.81640625" defaultRowHeight="14.5" x14ac:dyDescent="0.35"/>
  <cols>
    <col min="1" max="1" width="47.453125" style="9" customWidth="1"/>
    <col min="2" max="2" width="44.6328125" style="10" hidden="1" customWidth="1"/>
    <col min="3" max="3" width="14.453125" style="1" customWidth="1"/>
    <col min="4" max="4" width="12.6328125" style="1" customWidth="1"/>
    <col min="5" max="5" width="15.36328125" style="1" customWidth="1"/>
    <col min="6" max="6" width="14.81640625" style="1" hidden="1" customWidth="1"/>
    <col min="7" max="7" width="13.1796875" style="1" hidden="1" customWidth="1"/>
    <col min="8" max="8" width="4.1796875" style="9" hidden="1" customWidth="1"/>
    <col min="9" max="9" width="13.1796875" style="9" hidden="1" customWidth="1"/>
    <col min="10" max="16384" width="8.81640625" style="9"/>
  </cols>
  <sheetData>
    <row r="1" spans="1:9" ht="23" customHeight="1" x14ac:dyDescent="0.35">
      <c r="A1" s="28">
        <v>45760</v>
      </c>
    </row>
    <row r="2" spans="1:9" ht="27" customHeight="1" x14ac:dyDescent="0.35">
      <c r="A2" s="19" t="s">
        <v>68</v>
      </c>
    </row>
    <row r="3" spans="1:9" ht="42" customHeight="1" x14ac:dyDescent="0.3">
      <c r="A3" s="35" t="s">
        <v>69</v>
      </c>
      <c r="B3" s="35" t="s">
        <v>21</v>
      </c>
      <c r="C3" s="33" t="s">
        <v>0</v>
      </c>
      <c r="D3" s="27" t="s">
        <v>70</v>
      </c>
      <c r="E3" s="33" t="s">
        <v>45</v>
      </c>
      <c r="F3" s="37"/>
    </row>
    <row r="4" spans="1:9" ht="30" customHeight="1" x14ac:dyDescent="0.35">
      <c r="A4" s="36"/>
      <c r="B4" s="36"/>
      <c r="C4" s="34"/>
      <c r="D4" s="23">
        <f>A1</f>
        <v>45760</v>
      </c>
      <c r="E4" s="34"/>
      <c r="F4" s="38"/>
    </row>
    <row r="5" spans="1:9" ht="30" customHeight="1" x14ac:dyDescent="0.35">
      <c r="A5" s="11" t="s">
        <v>1</v>
      </c>
      <c r="B5" s="24"/>
      <c r="C5" s="25"/>
      <c r="D5" s="26"/>
      <c r="E5" s="25"/>
    </row>
    <row r="6" spans="1:9" ht="39" customHeight="1" x14ac:dyDescent="0.35">
      <c r="A6" s="21" t="s">
        <v>73</v>
      </c>
      <c r="B6" s="10" t="s">
        <v>22</v>
      </c>
      <c r="C6" s="2">
        <v>35186</v>
      </c>
      <c r="D6" s="1">
        <f>DATEDIF(C6,$A$1,"Y")</f>
        <v>28</v>
      </c>
      <c r="E6" s="3">
        <v>4050</v>
      </c>
      <c r="F6" s="30"/>
      <c r="G6" s="4"/>
      <c r="I6" s="14"/>
    </row>
    <row r="7" spans="1:9" ht="58" x14ac:dyDescent="0.35">
      <c r="A7" s="21" t="s">
        <v>74</v>
      </c>
      <c r="B7" s="10" t="s">
        <v>23</v>
      </c>
      <c r="C7" s="2">
        <v>35186</v>
      </c>
      <c r="D7" s="1">
        <f>DATEDIF(C7,$A$1,"Y")</f>
        <v>28</v>
      </c>
      <c r="E7" s="3">
        <v>2200</v>
      </c>
      <c r="F7" s="30"/>
      <c r="G7" s="4"/>
      <c r="I7" s="14"/>
    </row>
    <row r="8" spans="1:9" x14ac:dyDescent="0.35">
      <c r="A8" s="21" t="s">
        <v>2</v>
      </c>
      <c r="B8" s="10" t="s">
        <v>25</v>
      </c>
      <c r="C8" s="2">
        <v>34213</v>
      </c>
      <c r="D8" s="1">
        <f>DATEDIF(C8,$A$1,"Y")</f>
        <v>31</v>
      </c>
      <c r="E8" s="3">
        <v>110</v>
      </c>
      <c r="G8" s="5"/>
      <c r="I8" s="15"/>
    </row>
    <row r="9" spans="1:9" x14ac:dyDescent="0.35">
      <c r="A9" s="21" t="s">
        <v>26</v>
      </c>
      <c r="B9" s="10" t="s">
        <v>24</v>
      </c>
      <c r="C9" s="2">
        <v>39508</v>
      </c>
      <c r="D9" s="1">
        <f t="shared" ref="D9:D22" si="0">DATEDIF(C9,$A$1,"Y")</f>
        <v>17</v>
      </c>
      <c r="E9" s="3">
        <v>230</v>
      </c>
      <c r="G9" s="5"/>
      <c r="I9" s="14"/>
    </row>
    <row r="10" spans="1:9" ht="29" x14ac:dyDescent="0.35">
      <c r="A10" s="21" t="s">
        <v>72</v>
      </c>
      <c r="B10" s="10" t="s">
        <v>27</v>
      </c>
      <c r="C10" s="2">
        <v>40422</v>
      </c>
      <c r="D10" s="1">
        <f t="shared" si="0"/>
        <v>14</v>
      </c>
      <c r="E10" s="3">
        <v>7000</v>
      </c>
      <c r="F10" s="30"/>
      <c r="G10" s="5"/>
      <c r="I10" s="14"/>
    </row>
    <row r="11" spans="1:9" x14ac:dyDescent="0.35">
      <c r="A11" s="21" t="s">
        <v>43</v>
      </c>
      <c r="B11" s="10" t="s">
        <v>28</v>
      </c>
      <c r="C11" s="2">
        <v>40452</v>
      </c>
      <c r="D11" s="1">
        <f t="shared" si="0"/>
        <v>14</v>
      </c>
      <c r="E11" s="3">
        <v>1100</v>
      </c>
      <c r="F11" s="30"/>
      <c r="G11" s="5"/>
      <c r="I11" s="14"/>
    </row>
    <row r="12" spans="1:9" ht="29" x14ac:dyDescent="0.35">
      <c r="A12" s="21" t="s">
        <v>75</v>
      </c>
      <c r="B12" s="10" t="s">
        <v>29</v>
      </c>
      <c r="C12" s="2">
        <v>41913</v>
      </c>
      <c r="D12" s="1">
        <f t="shared" si="0"/>
        <v>10</v>
      </c>
      <c r="E12" s="3">
        <v>2500</v>
      </c>
      <c r="F12" s="3"/>
      <c r="G12" s="9"/>
      <c r="I12" s="14"/>
    </row>
    <row r="13" spans="1:9" x14ac:dyDescent="0.35">
      <c r="A13" s="21" t="s">
        <v>15</v>
      </c>
      <c r="B13" s="10" t="s">
        <v>30</v>
      </c>
      <c r="C13" s="2">
        <v>43770</v>
      </c>
      <c r="D13" s="1">
        <f t="shared" si="0"/>
        <v>5</v>
      </c>
      <c r="E13" s="3">
        <v>1115</v>
      </c>
      <c r="F13" s="30"/>
      <c r="G13" s="5"/>
      <c r="I13" s="14"/>
    </row>
    <row r="14" spans="1:9" x14ac:dyDescent="0.35">
      <c r="A14" s="21" t="s">
        <v>16</v>
      </c>
      <c r="B14" s="10" t="s">
        <v>30</v>
      </c>
      <c r="C14" s="2">
        <v>43770</v>
      </c>
      <c r="D14" s="1">
        <f t="shared" si="0"/>
        <v>5</v>
      </c>
      <c r="E14" s="3">
        <v>1085</v>
      </c>
      <c r="F14" s="30"/>
      <c r="G14" s="5"/>
      <c r="I14" s="14"/>
    </row>
    <row r="15" spans="1:9" x14ac:dyDescent="0.35">
      <c r="A15" s="21" t="s">
        <v>76</v>
      </c>
      <c r="B15" s="10" t="s">
        <v>31</v>
      </c>
      <c r="C15" s="2">
        <v>43770</v>
      </c>
      <c r="D15" s="1">
        <f t="shared" si="0"/>
        <v>5</v>
      </c>
      <c r="E15" s="3">
        <v>3475</v>
      </c>
      <c r="F15" s="30"/>
      <c r="G15" s="5"/>
      <c r="I15" s="14"/>
    </row>
    <row r="16" spans="1:9" ht="29" x14ac:dyDescent="0.35">
      <c r="A16" s="21" t="s">
        <v>17</v>
      </c>
      <c r="B16" s="10" t="s">
        <v>32</v>
      </c>
      <c r="C16" s="2">
        <v>43770</v>
      </c>
      <c r="D16" s="1">
        <f t="shared" si="0"/>
        <v>5</v>
      </c>
      <c r="E16" s="3">
        <v>1055</v>
      </c>
      <c r="F16" s="30"/>
      <c r="G16" s="5"/>
      <c r="I16" s="14"/>
    </row>
    <row r="17" spans="1:9" x14ac:dyDescent="0.35">
      <c r="A17" s="21" t="s">
        <v>78</v>
      </c>
      <c r="B17" s="10" t="s">
        <v>30</v>
      </c>
      <c r="C17" s="2">
        <v>43770</v>
      </c>
      <c r="D17" s="1">
        <f t="shared" si="0"/>
        <v>5</v>
      </c>
      <c r="E17" s="3">
        <v>314</v>
      </c>
      <c r="F17" s="3"/>
      <c r="G17" s="5"/>
      <c r="I17" s="14"/>
    </row>
    <row r="18" spans="1:9" x14ac:dyDescent="0.35">
      <c r="A18" s="21" t="s">
        <v>77</v>
      </c>
      <c r="B18" s="10" t="s">
        <v>30</v>
      </c>
      <c r="C18" s="2">
        <v>43770</v>
      </c>
      <c r="D18" s="1">
        <f t="shared" si="0"/>
        <v>5</v>
      </c>
      <c r="E18" s="3">
        <v>414</v>
      </c>
      <c r="F18" s="3"/>
      <c r="G18" s="5"/>
      <c r="I18" s="14"/>
    </row>
    <row r="19" spans="1:9" x14ac:dyDescent="0.35">
      <c r="A19" s="21" t="s">
        <v>79</v>
      </c>
      <c r="B19" s="10" t="s">
        <v>30</v>
      </c>
      <c r="C19" s="2">
        <v>43770</v>
      </c>
      <c r="D19" s="1">
        <f t="shared" si="0"/>
        <v>5</v>
      </c>
      <c r="E19" s="3">
        <v>724</v>
      </c>
      <c r="F19" s="3"/>
      <c r="G19" s="5"/>
      <c r="I19" s="14"/>
    </row>
    <row r="20" spans="1:9" ht="29" x14ac:dyDescent="0.35">
      <c r="A20" s="21" t="s">
        <v>80</v>
      </c>
      <c r="B20" s="10" t="s">
        <v>42</v>
      </c>
      <c r="C20" s="2">
        <v>43739</v>
      </c>
      <c r="D20" s="1">
        <f t="shared" si="0"/>
        <v>5</v>
      </c>
      <c r="E20" s="3">
        <v>1180</v>
      </c>
      <c r="F20" s="3"/>
      <c r="G20" s="5"/>
      <c r="I20" s="14"/>
    </row>
    <row r="21" spans="1:9" x14ac:dyDescent="0.35">
      <c r="A21" s="21" t="s">
        <v>44</v>
      </c>
      <c r="B21" s="10" t="s">
        <v>36</v>
      </c>
      <c r="C21" s="2">
        <v>31048</v>
      </c>
      <c r="D21" s="1">
        <f t="shared" si="0"/>
        <v>40</v>
      </c>
      <c r="E21" s="3">
        <v>500</v>
      </c>
      <c r="F21" s="3"/>
      <c r="G21" s="5"/>
      <c r="I21" s="14"/>
    </row>
    <row r="22" spans="1:9" x14ac:dyDescent="0.35">
      <c r="A22" s="21" t="s">
        <v>47</v>
      </c>
      <c r="B22" s="10" t="s">
        <v>48</v>
      </c>
      <c r="C22" s="2">
        <v>43070</v>
      </c>
      <c r="D22" s="1">
        <f t="shared" si="0"/>
        <v>7</v>
      </c>
      <c r="E22" s="3">
        <v>750</v>
      </c>
      <c r="F22" s="9"/>
      <c r="G22" s="5"/>
      <c r="I22" s="14"/>
    </row>
    <row r="23" spans="1:9" x14ac:dyDescent="0.35">
      <c r="E23" s="3"/>
    </row>
    <row r="24" spans="1:9" x14ac:dyDescent="0.35">
      <c r="A24" s="11" t="s">
        <v>3</v>
      </c>
      <c r="B24" s="16"/>
      <c r="E24" s="3"/>
      <c r="G24" s="5"/>
    </row>
    <row r="25" spans="1:9" x14ac:dyDescent="0.35">
      <c r="A25" s="21" t="s">
        <v>33</v>
      </c>
      <c r="C25" s="2">
        <v>42767</v>
      </c>
      <c r="D25" s="1">
        <f t="shared" ref="D25" si="1">DATEDIF(C25,$A$1,"Y")</f>
        <v>8</v>
      </c>
      <c r="E25" s="3">
        <v>860</v>
      </c>
      <c r="F25" s="3"/>
      <c r="G25" s="5"/>
      <c r="I25" s="15"/>
    </row>
    <row r="26" spans="1:9" x14ac:dyDescent="0.35">
      <c r="A26" s="21" t="s">
        <v>4</v>
      </c>
      <c r="B26" s="10" t="s">
        <v>38</v>
      </c>
      <c r="C26" s="2">
        <v>39387</v>
      </c>
      <c r="D26" s="1">
        <f t="shared" ref="D26:D30" si="2">DATEDIF(C26,$A$1,"Y")</f>
        <v>17</v>
      </c>
      <c r="E26" s="3">
        <v>990</v>
      </c>
      <c r="F26" s="3"/>
      <c r="G26" s="5"/>
      <c r="I26" s="14"/>
    </row>
    <row r="27" spans="1:9" x14ac:dyDescent="0.35">
      <c r="A27" s="21" t="s">
        <v>5</v>
      </c>
      <c r="B27" s="10" t="s">
        <v>38</v>
      </c>
      <c r="C27" s="2">
        <v>39387</v>
      </c>
      <c r="D27" s="1">
        <f t="shared" si="2"/>
        <v>17</v>
      </c>
      <c r="E27" s="3">
        <v>460</v>
      </c>
      <c r="G27" s="5"/>
      <c r="I27" s="14"/>
    </row>
    <row r="28" spans="1:9" x14ac:dyDescent="0.35">
      <c r="A28" s="21" t="s">
        <v>6</v>
      </c>
      <c r="B28" s="10" t="s">
        <v>37</v>
      </c>
      <c r="C28" s="2">
        <v>39692</v>
      </c>
      <c r="D28" s="1">
        <f t="shared" si="2"/>
        <v>16</v>
      </c>
      <c r="E28" s="3">
        <v>440</v>
      </c>
      <c r="F28" s="3"/>
      <c r="G28" s="5"/>
      <c r="I28" s="14"/>
    </row>
    <row r="29" spans="1:9" x14ac:dyDescent="0.35">
      <c r="A29" s="21" t="s">
        <v>13</v>
      </c>
      <c r="B29" s="10" t="s">
        <v>39</v>
      </c>
      <c r="C29" s="2">
        <v>42370</v>
      </c>
      <c r="D29" s="1">
        <f t="shared" si="2"/>
        <v>9</v>
      </c>
      <c r="E29" s="3">
        <v>91000</v>
      </c>
      <c r="G29" s="5"/>
      <c r="I29" s="14"/>
    </row>
    <row r="30" spans="1:9" x14ac:dyDescent="0.35">
      <c r="A30" s="21" t="s">
        <v>40</v>
      </c>
      <c r="B30" s="10" t="s">
        <v>46</v>
      </c>
      <c r="C30" s="2">
        <v>45108</v>
      </c>
      <c r="D30" s="1">
        <f t="shared" si="2"/>
        <v>1</v>
      </c>
      <c r="E30" s="3">
        <v>1541</v>
      </c>
      <c r="F30" s="3"/>
      <c r="G30" s="5"/>
      <c r="I30" s="14"/>
    </row>
    <row r="31" spans="1:9" x14ac:dyDescent="0.35">
      <c r="E31" s="3"/>
      <c r="G31" s="5"/>
    </row>
    <row r="32" spans="1:9" x14ac:dyDescent="0.35">
      <c r="A32" s="11" t="s">
        <v>7</v>
      </c>
      <c r="E32" s="3"/>
      <c r="G32" s="5"/>
    </row>
    <row r="33" spans="1:9" x14ac:dyDescent="0.35">
      <c r="A33" s="21" t="s">
        <v>8</v>
      </c>
      <c r="B33" s="10" t="s">
        <v>34</v>
      </c>
      <c r="C33" s="2">
        <v>39448</v>
      </c>
      <c r="D33" s="1">
        <f t="shared" ref="D33:D36" si="3">DATEDIF(C33,$A$1,"Y")</f>
        <v>17</v>
      </c>
      <c r="E33" s="3">
        <v>150</v>
      </c>
      <c r="G33" s="5"/>
      <c r="I33" s="14"/>
    </row>
    <row r="34" spans="1:9" x14ac:dyDescent="0.35">
      <c r="A34" s="21" t="s">
        <v>19</v>
      </c>
      <c r="C34" s="2">
        <v>44287</v>
      </c>
      <c r="D34" s="1">
        <f t="shared" si="3"/>
        <v>4</v>
      </c>
      <c r="E34" s="3">
        <v>300</v>
      </c>
      <c r="G34" s="5"/>
    </row>
    <row r="35" spans="1:9" x14ac:dyDescent="0.35">
      <c r="A35" s="21" t="s">
        <v>35</v>
      </c>
      <c r="B35" s="10" t="s">
        <v>49</v>
      </c>
      <c r="C35" s="2">
        <v>45474</v>
      </c>
      <c r="D35" s="1">
        <f t="shared" si="3"/>
        <v>0</v>
      </c>
      <c r="E35" s="3">
        <v>1631</v>
      </c>
      <c r="F35" s="3"/>
      <c r="G35" s="5"/>
    </row>
    <row r="36" spans="1:9" x14ac:dyDescent="0.35">
      <c r="A36" s="21" t="s">
        <v>41</v>
      </c>
      <c r="B36" s="10" t="s">
        <v>50</v>
      </c>
      <c r="C36" s="2">
        <v>45474</v>
      </c>
      <c r="D36" s="1">
        <f t="shared" si="3"/>
        <v>0</v>
      </c>
      <c r="E36" s="3">
        <v>313</v>
      </c>
      <c r="G36" s="5"/>
    </row>
    <row r="37" spans="1:9" x14ac:dyDescent="0.35">
      <c r="E37" s="3"/>
      <c r="G37" s="5"/>
    </row>
    <row r="38" spans="1:9" x14ac:dyDescent="0.35">
      <c r="A38" s="11" t="s">
        <v>9</v>
      </c>
      <c r="E38" s="3"/>
      <c r="G38" s="5"/>
    </row>
    <row r="39" spans="1:9" x14ac:dyDescent="0.35">
      <c r="A39" s="21" t="s">
        <v>2</v>
      </c>
      <c r="C39" s="2">
        <v>32782</v>
      </c>
      <c r="D39" s="1">
        <f t="shared" ref="D39:D40" si="4">DATEDIF(C39,$A$1,"Y")</f>
        <v>35</v>
      </c>
      <c r="E39" s="3">
        <v>110</v>
      </c>
      <c r="G39" s="5"/>
      <c r="I39" s="15"/>
    </row>
    <row r="40" spans="1:9" x14ac:dyDescent="0.35">
      <c r="A40" s="21" t="s">
        <v>9</v>
      </c>
      <c r="B40" s="10" t="s">
        <v>81</v>
      </c>
      <c r="C40" s="2">
        <v>37803</v>
      </c>
      <c r="D40" s="1">
        <f t="shared" si="4"/>
        <v>21</v>
      </c>
      <c r="E40" s="3">
        <v>7800</v>
      </c>
      <c r="F40" s="30"/>
      <c r="G40" s="5"/>
      <c r="I40" s="14"/>
    </row>
    <row r="41" spans="1:9" x14ac:dyDescent="0.35">
      <c r="E41" s="3"/>
      <c r="G41" s="5"/>
    </row>
    <row r="42" spans="1:9" x14ac:dyDescent="0.35">
      <c r="A42" s="11" t="s">
        <v>10</v>
      </c>
      <c r="E42" s="3"/>
      <c r="G42" s="5"/>
    </row>
    <row r="43" spans="1:9" x14ac:dyDescent="0.35">
      <c r="A43" s="20" t="s">
        <v>52</v>
      </c>
      <c r="B43" s="10" t="s">
        <v>51</v>
      </c>
      <c r="E43" s="3">
        <v>1500</v>
      </c>
      <c r="G43" s="5"/>
    </row>
    <row r="44" spans="1:9" x14ac:dyDescent="0.35">
      <c r="A44" s="20" t="s">
        <v>53</v>
      </c>
      <c r="C44" s="2">
        <v>43101</v>
      </c>
      <c r="D44" s="1">
        <f t="shared" ref="D44:D65" si="5">DATEDIF(C44,$A$1,"Y")</f>
        <v>7</v>
      </c>
      <c r="E44" s="3">
        <v>1799.98</v>
      </c>
      <c r="F44" s="31"/>
      <c r="G44" s="5"/>
    </row>
    <row r="45" spans="1:9" x14ac:dyDescent="0.35">
      <c r="A45" s="21" t="s">
        <v>54</v>
      </c>
      <c r="C45" s="2">
        <v>45017</v>
      </c>
      <c r="D45" s="1">
        <f t="shared" si="5"/>
        <v>2</v>
      </c>
      <c r="E45" s="3">
        <v>1243</v>
      </c>
      <c r="F45" s="31"/>
      <c r="G45" s="5"/>
      <c r="I45" s="14"/>
    </row>
    <row r="46" spans="1:9" x14ac:dyDescent="0.35">
      <c r="A46" s="20" t="s">
        <v>55</v>
      </c>
      <c r="C46" s="2">
        <v>43525</v>
      </c>
      <c r="D46" s="1">
        <f t="shared" si="5"/>
        <v>6</v>
      </c>
      <c r="E46" s="3">
        <v>1422.39</v>
      </c>
      <c r="F46" s="31"/>
      <c r="G46" s="5"/>
    </row>
    <row r="47" spans="1:9" x14ac:dyDescent="0.35">
      <c r="A47" s="20" t="s">
        <v>65</v>
      </c>
      <c r="C47" s="2">
        <v>43132</v>
      </c>
      <c r="D47" s="1">
        <f t="shared" si="5"/>
        <v>7</v>
      </c>
      <c r="E47" s="3">
        <v>4400</v>
      </c>
      <c r="F47" s="31"/>
      <c r="G47" s="5"/>
    </row>
    <row r="48" spans="1:9" x14ac:dyDescent="0.35">
      <c r="A48" s="20" t="s">
        <v>14</v>
      </c>
      <c r="C48" s="2">
        <v>43466</v>
      </c>
      <c r="D48" s="1">
        <f t="shared" si="5"/>
        <v>6</v>
      </c>
      <c r="E48" s="3">
        <v>19.989999999999998</v>
      </c>
      <c r="F48" s="32"/>
      <c r="G48" s="5"/>
    </row>
    <row r="49" spans="1:9" x14ac:dyDescent="0.35">
      <c r="A49" s="20" t="s">
        <v>66</v>
      </c>
      <c r="C49" s="2">
        <v>43466</v>
      </c>
      <c r="D49" s="1">
        <f t="shared" si="5"/>
        <v>6</v>
      </c>
      <c r="E49" s="3">
        <v>265.2</v>
      </c>
      <c r="G49" s="5"/>
    </row>
    <row r="50" spans="1:9" x14ac:dyDescent="0.35">
      <c r="C50" s="2"/>
      <c r="E50" s="3"/>
      <c r="G50" s="5"/>
      <c r="I50" s="14"/>
    </row>
    <row r="51" spans="1:9" x14ac:dyDescent="0.35">
      <c r="A51" s="22" t="s">
        <v>56</v>
      </c>
      <c r="C51" s="2"/>
      <c r="E51" s="3"/>
      <c r="G51" s="5"/>
      <c r="I51" s="14"/>
    </row>
    <row r="52" spans="1:9" x14ac:dyDescent="0.35">
      <c r="A52" s="20" t="s">
        <v>57</v>
      </c>
      <c r="C52" s="2">
        <v>35735</v>
      </c>
      <c r="D52" s="1">
        <f t="shared" si="5"/>
        <v>27</v>
      </c>
      <c r="E52" s="3">
        <v>80</v>
      </c>
      <c r="G52" s="5"/>
      <c r="I52" s="15"/>
    </row>
    <row r="53" spans="1:9" x14ac:dyDescent="0.35">
      <c r="A53" s="20" t="s">
        <v>58</v>
      </c>
      <c r="C53" s="2">
        <v>45200</v>
      </c>
      <c r="D53" s="1">
        <f t="shared" si="5"/>
        <v>1</v>
      </c>
      <c r="E53" s="3">
        <v>180</v>
      </c>
      <c r="G53" s="5"/>
      <c r="I53" s="15"/>
    </row>
    <row r="54" spans="1:9" x14ac:dyDescent="0.35">
      <c r="A54" s="20" t="s">
        <v>61</v>
      </c>
      <c r="C54" s="2">
        <v>43160</v>
      </c>
      <c r="D54" s="1">
        <f t="shared" si="5"/>
        <v>7</v>
      </c>
      <c r="E54" s="3">
        <f>457.89/2</f>
        <v>228.94499999999999</v>
      </c>
      <c r="G54" s="5"/>
      <c r="I54" s="15"/>
    </row>
    <row r="55" spans="1:9" x14ac:dyDescent="0.35">
      <c r="A55" s="20" t="s">
        <v>59</v>
      </c>
      <c r="C55" s="2">
        <v>38961</v>
      </c>
      <c r="D55" s="1">
        <f t="shared" si="5"/>
        <v>18</v>
      </c>
      <c r="E55" s="3">
        <v>110</v>
      </c>
      <c r="G55" s="5"/>
      <c r="I55" s="15"/>
    </row>
    <row r="56" spans="1:9" x14ac:dyDescent="0.35">
      <c r="A56" s="20" t="s">
        <v>60</v>
      </c>
      <c r="C56" s="2">
        <v>41791</v>
      </c>
      <c r="D56" s="1">
        <f t="shared" si="5"/>
        <v>10</v>
      </c>
      <c r="E56" s="3">
        <v>111</v>
      </c>
      <c r="G56" s="5"/>
      <c r="I56" s="14"/>
    </row>
    <row r="57" spans="1:9" x14ac:dyDescent="0.35">
      <c r="A57" s="20" t="s">
        <v>62</v>
      </c>
      <c r="C57" s="2">
        <v>43160</v>
      </c>
      <c r="D57" s="1">
        <f t="shared" si="5"/>
        <v>7</v>
      </c>
      <c r="E57" s="3">
        <v>457.89</v>
      </c>
      <c r="G57" s="5"/>
    </row>
    <row r="58" spans="1:9" x14ac:dyDescent="0.35">
      <c r="A58" s="20" t="s">
        <v>63</v>
      </c>
      <c r="C58" s="2"/>
      <c r="E58" s="3"/>
      <c r="G58" s="5"/>
    </row>
    <row r="59" spans="1:9" x14ac:dyDescent="0.35">
      <c r="A59" s="21" t="s">
        <v>11</v>
      </c>
      <c r="C59" s="2">
        <v>39083</v>
      </c>
      <c r="D59" s="1">
        <f t="shared" si="5"/>
        <v>18</v>
      </c>
      <c r="E59" s="3">
        <v>290</v>
      </c>
      <c r="G59" s="5"/>
      <c r="I59" s="14"/>
    </row>
    <row r="60" spans="1:9" x14ac:dyDescent="0.35">
      <c r="A60" s="20" t="s">
        <v>64</v>
      </c>
      <c r="C60" s="2">
        <v>43831</v>
      </c>
      <c r="D60" s="1">
        <f t="shared" si="5"/>
        <v>5</v>
      </c>
      <c r="E60" s="3">
        <v>215</v>
      </c>
      <c r="G60" s="5"/>
      <c r="I60" s="15"/>
    </row>
    <row r="61" spans="1:9" x14ac:dyDescent="0.35">
      <c r="A61" s="20"/>
      <c r="C61" s="2"/>
      <c r="E61" s="3"/>
      <c r="G61" s="5"/>
    </row>
    <row r="62" spans="1:9" x14ac:dyDescent="0.35">
      <c r="A62" s="22" t="s">
        <v>71</v>
      </c>
      <c r="C62" s="2"/>
      <c r="E62" s="3"/>
      <c r="G62" s="5"/>
    </row>
    <row r="63" spans="1:9" x14ac:dyDescent="0.35">
      <c r="A63" s="20" t="s">
        <v>18</v>
      </c>
      <c r="C63" s="2">
        <v>43556</v>
      </c>
      <c r="D63" s="1">
        <f t="shared" si="5"/>
        <v>6</v>
      </c>
      <c r="E63" s="3">
        <v>150</v>
      </c>
      <c r="G63" s="5"/>
    </row>
    <row r="64" spans="1:9" x14ac:dyDescent="0.35">
      <c r="A64" s="20" t="s">
        <v>67</v>
      </c>
      <c r="C64" s="2">
        <v>44136</v>
      </c>
      <c r="D64" s="1">
        <f t="shared" si="5"/>
        <v>4</v>
      </c>
      <c r="E64" s="3">
        <v>384.43</v>
      </c>
      <c r="G64" s="5"/>
      <c r="I64" s="15"/>
    </row>
    <row r="65" spans="1:9" x14ac:dyDescent="0.35">
      <c r="A65" s="20" t="s">
        <v>20</v>
      </c>
      <c r="C65" s="2">
        <v>44197</v>
      </c>
      <c r="D65" s="1">
        <f t="shared" si="5"/>
        <v>4</v>
      </c>
      <c r="E65" s="3">
        <v>659</v>
      </c>
      <c r="F65" s="3"/>
      <c r="G65" s="5"/>
      <c r="I65" s="15"/>
    </row>
    <row r="66" spans="1:9" x14ac:dyDescent="0.35">
      <c r="A66" s="21" t="s">
        <v>12</v>
      </c>
      <c r="E66" s="3">
        <v>22500</v>
      </c>
      <c r="G66" s="5"/>
      <c r="I66" s="15"/>
    </row>
    <row r="67" spans="1:9" x14ac:dyDescent="0.35">
      <c r="E67" s="3"/>
      <c r="G67" s="5"/>
      <c r="H67" s="12"/>
      <c r="I67" s="15"/>
    </row>
    <row r="68" spans="1:9" ht="15" thickBot="1" x14ac:dyDescent="0.4">
      <c r="E68" s="29">
        <f>SUM(E6:E67)</f>
        <v>169413.82500000004</v>
      </c>
      <c r="G68" s="4"/>
      <c r="H68" s="12"/>
      <c r="I68" s="13"/>
    </row>
    <row r="69" spans="1:9" ht="15" thickTop="1" x14ac:dyDescent="0.35">
      <c r="E69" s="3"/>
      <c r="G69" s="4"/>
      <c r="H69" s="12"/>
      <c r="I69" s="13"/>
    </row>
    <row r="70" spans="1:9" x14ac:dyDescent="0.35">
      <c r="B70" s="17"/>
      <c r="E70" s="3"/>
      <c r="G70" s="7"/>
      <c r="I70" s="18"/>
    </row>
    <row r="71" spans="1:9" x14ac:dyDescent="0.35">
      <c r="B71" s="17"/>
      <c r="E71" s="3"/>
    </row>
    <row r="72" spans="1:9" x14ac:dyDescent="0.35">
      <c r="E72" s="3"/>
    </row>
    <row r="73" spans="1:9" x14ac:dyDescent="0.35">
      <c r="C73" s="6"/>
      <c r="E73" s="3"/>
      <c r="G73" s="3"/>
    </row>
    <row r="74" spans="1:9" x14ac:dyDescent="0.35">
      <c r="E74" s="3"/>
    </row>
    <row r="75" spans="1:9" x14ac:dyDescent="0.35">
      <c r="E75" s="3"/>
    </row>
    <row r="76" spans="1:9" x14ac:dyDescent="0.35">
      <c r="E76" s="3"/>
    </row>
    <row r="77" spans="1:9" x14ac:dyDescent="0.35">
      <c r="E77" s="3"/>
    </row>
    <row r="78" spans="1:9" x14ac:dyDescent="0.35">
      <c r="C78" s="6"/>
    </row>
    <row r="79" spans="1:9" x14ac:dyDescent="0.35">
      <c r="E79" s="3"/>
    </row>
    <row r="80" spans="1:9" x14ac:dyDescent="0.35">
      <c r="E80" s="3"/>
    </row>
    <row r="81" spans="1:5" x14ac:dyDescent="0.35">
      <c r="A81" s="8"/>
      <c r="C81" s="2"/>
      <c r="E81" s="3"/>
    </row>
    <row r="83" spans="1:5" x14ac:dyDescent="0.35">
      <c r="E83" s="3"/>
    </row>
  </sheetData>
  <mergeCells count="5">
    <mergeCell ref="C3:C4"/>
    <mergeCell ref="E3:E4"/>
    <mergeCell ref="B3:B4"/>
    <mergeCell ref="A3:A4"/>
    <mergeCell ref="F3:F4"/>
  </mergeCells>
  <phoneticPr fontId="7" type="noConversion"/>
  <pageMargins left="0.7" right="0.7" top="0.75" bottom="0.75" header="0.3" footer="0.3"/>
  <pageSetup paperSize="9" scale="46" orientation="portrait" horizontalDpi="360" verticalDpi="36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Asset list</vt:lpstr>
      <vt:lpstr>Sheet2</vt:lpstr>
      <vt:lpstr>Sheet3</vt:lpstr>
      <vt:lpstr>'Asset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2025-11-10T15:22:29Z</dcterms:modified>
</cp:coreProperties>
</file>